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<sst xmlns="http://schemas.openxmlformats.org/spreadsheetml/2006/main" count="65" uniqueCount="35">
  <si>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</si>
  <si>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</si>
  <si>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</si>
  <si>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</si>
  <si>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</si>
  <si>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</si>
  <si>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</si>
  <si>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</si>
  <si>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</si>
  <si>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</si>
  <si>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</si>
  <si>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</si>
  <si>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</si>
  <si>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</si>
  <si>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</si>
  <si>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</si>
  <si>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</si>
  <si>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</si>
  <si>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</si>
  <si>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</si>
  <si>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</si>
  <si>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</si>
  <si>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</si>
  <si>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</si>
  <si>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</si>
  <si>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</si>
  <si>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</si>
  <si>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</si>
  <si>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</si>
  <si>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</si>
  <si>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</si>
  <si>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</si>
  <si>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</si>
  <si>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</si>
  <si>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- июнь  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</si>
</sst>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I30" sqref="I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7.75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8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0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1"/>
      <c r="B7" s="39">
        <v>2019</v>
      </c>
      <c r="C7" s="39"/>
      <c r="D7" s="39">
        <v>2020</v>
      </c>
      <c r="E7" s="39"/>
      <c r="F7" s="33"/>
      <c r="G7" s="39">
        <v>2019</v>
      </c>
      <c r="H7" s="39"/>
      <c r="I7" s="39">
        <v>2020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4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6</v>
      </c>
      <c r="C9" s="31">
        <f>ROUND($B9*100000/'численность населения'!$B3,1)</f>
        <v>6.1</v>
      </c>
      <c r="D9" s="28">
        <v>3</v>
      </c>
      <c r="E9" s="31">
        <f>ROUND($D9*100000/'численность населения'!$C3,1)</f>
        <v>3</v>
      </c>
      <c r="F9" s="35">
        <f>(E9-C9)*100/C9</f>
        <v>-50.819672131147534</v>
      </c>
      <c r="G9" s="28">
        <v>1</v>
      </c>
      <c r="H9" s="31">
        <f>($G9*100000)/'численность населения'!$B3</f>
        <v>1.0106318470307636</v>
      </c>
      <c r="I9" s="28">
        <v>3</v>
      </c>
      <c r="J9" s="31">
        <f>($I9*100000)/'численность населения'!$C3</f>
        <v>3.032293930358316</v>
      </c>
      <c r="K9" s="35">
        <f>(J9-H9)*100/H9</f>
        <v>200.03941982109464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1</v>
      </c>
      <c r="E10" s="31">
        <f>ROUND($D10*100000/'численность населения'!$C4,1)</f>
        <v>2.5</v>
      </c>
      <c r="F10" s="35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2</v>
      </c>
      <c r="J10" s="31">
        <f>($I10*100000)/'численность населения'!$C4</f>
        <v>4.952333787297264</v>
      </c>
      <c r="K10" s="35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5" t="e">
        <f t="shared" si="0"/>
        <v>#DIV/0!</v>
      </c>
      <c r="G11" s="28">
        <v>1</v>
      </c>
      <c r="H11" s="31">
        <f>($G11*100000)/'численность населения'!$B5</f>
        <v>1.8048912553018681</v>
      </c>
      <c r="I11" s="28">
        <v>2</v>
      </c>
      <c r="J11" s="31">
        <f>($I11*100000)/'численность населения'!$C5</f>
        <v>3.6741742293419555</v>
      </c>
      <c r="K11" s="35">
        <f t="shared" si="1"/>
        <v>103.56762317669103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0</v>
      </c>
      <c r="E12" s="31">
        <f>ROUND($D12*100000/'численность населения'!$C6,1)</f>
        <v>0</v>
      </c>
      <c r="F12" s="35">
        <f t="shared" si="0"/>
        <v>-100</v>
      </c>
      <c r="G12" s="28">
        <v>2</v>
      </c>
      <c r="H12" s="31">
        <f>($G12*100000)/'численность населения'!$B6</f>
        <v>4.614142346291383</v>
      </c>
      <c r="I12" s="28">
        <v>0</v>
      </c>
      <c r="J12" s="31">
        <f>($I12*100000)/'численность населения'!$C6</f>
        <v>0</v>
      </c>
      <c r="K12" s="35">
        <f t="shared" si="1"/>
        <v>-100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1</v>
      </c>
      <c r="C13" s="31">
        <f>ROUND($B13*100000/'численность населения'!$B7,1)</f>
        <v>1.5</v>
      </c>
      <c r="D13" s="28">
        <v>0</v>
      </c>
      <c r="E13" s="31">
        <f>ROUND($D13*100000/'численность населения'!$C7,1)</f>
        <v>0</v>
      </c>
      <c r="F13" s="35">
        <f t="shared" si="0"/>
        <v>-100</v>
      </c>
      <c r="G13" s="28">
        <v>1</v>
      </c>
      <c r="H13" s="31">
        <f>($G13*100000)/'численность населения'!$B7</f>
        <v>1.5348251834116093</v>
      </c>
      <c r="I13" s="28">
        <v>1</v>
      </c>
      <c r="J13" s="31">
        <f>($I13*100000)/'численность населения'!$C7</f>
        <v>1.501073267386181</v>
      </c>
      <c r="K13" s="35">
        <f t="shared" si="1"/>
        <v>-2.199072336720753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2</v>
      </c>
      <c r="E14" s="31">
        <f>ROUND($D14*100000/'численность населения'!$C8,1)</f>
        <v>4.5</v>
      </c>
      <c r="F14" s="35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5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0</v>
      </c>
      <c r="C15" s="31">
        <f>ROUND($B15*100000/'численность населения'!$B9,1)</f>
        <v>0</v>
      </c>
      <c r="D15" s="28">
        <v>0</v>
      </c>
      <c r="E15" s="31">
        <f>ROUND($D15*100000/'численность населения'!$C9,1)</f>
        <v>0</v>
      </c>
      <c r="F15" s="35" t="e">
        <f t="shared" si="0"/>
        <v>#DIV/0!</v>
      </c>
      <c r="G15" s="28">
        <v>2</v>
      </c>
      <c r="H15" s="31">
        <f>($G15*100000)/'численность населения'!$B9</f>
        <v>3.450834239177321</v>
      </c>
      <c r="I15" s="28">
        <v>1</v>
      </c>
      <c r="J15" s="31">
        <f>($I15*100000)/'численность населения'!$C9</f>
        <v>1.7162078670968628</v>
      </c>
      <c r="K15" s="35">
        <f t="shared" si="1"/>
        <v>-50.26687032333356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8</v>
      </c>
      <c r="C16" s="31">
        <f>ROUND($B16*100000/'численность населения'!$B10,1)</f>
        <v>2.9</v>
      </c>
      <c r="D16" s="28">
        <v>7</v>
      </c>
      <c r="E16" s="31">
        <f>ROUND($D16*100000/'численность населения'!$C10,1)</f>
        <v>2.5</v>
      </c>
      <c r="F16" s="35">
        <f t="shared" si="0"/>
        <v>-13.79310344827586</v>
      </c>
      <c r="G16" s="28">
        <v>8</v>
      </c>
      <c r="H16" s="31">
        <f>($G16*100000)/'численность населения'!$B10</f>
        <v>2.9104667661076147</v>
      </c>
      <c r="I16" s="28">
        <v>12</v>
      </c>
      <c r="J16" s="31">
        <f>($I16*100000)/'численность населения'!$C10</f>
        <v>4.348361754708914</v>
      </c>
      <c r="K16" s="35">
        <f t="shared" si="1"/>
        <v>49.404274439604876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23</v>
      </c>
      <c r="C17" s="31">
        <f>ROUND($B17*100000/'численность населения'!$B11,1)</f>
        <v>6.4</v>
      </c>
      <c r="D17" s="28">
        <v>22</v>
      </c>
      <c r="E17" s="31">
        <f>ROUND($D17*100000/'численность населения'!$C11,1)</f>
        <v>5.9</v>
      </c>
      <c r="F17" s="35">
        <f t="shared" si="0"/>
        <v>-7.8125</v>
      </c>
      <c r="G17" s="28">
        <v>25</v>
      </c>
      <c r="H17" s="31">
        <f>($G17*100000)/'численность населения'!$B11</f>
        <v>6.908367414612579</v>
      </c>
      <c r="I17" s="28">
        <v>15</v>
      </c>
      <c r="J17" s="31">
        <f>($I17*100000)/'численность населения'!$C11</f>
        <v>4.053341980462892</v>
      </c>
      <c r="K17" s="35">
        <f t="shared" si="1"/>
        <v>-41.32706416440355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9</v>
      </c>
      <c r="C18" s="31">
        <f>ROUND($B18*100000/'численность населения'!$B12,1)</f>
        <v>7.1</v>
      </c>
      <c r="D18" s="28">
        <v>9</v>
      </c>
      <c r="E18" s="31">
        <f>ROUND($D18*100000/'численность населения'!$C12,1)</f>
        <v>7.1</v>
      </c>
      <c r="F18" s="35">
        <f t="shared" si="0"/>
        <v>0</v>
      </c>
      <c r="G18" s="28">
        <v>0</v>
      </c>
      <c r="H18" s="31">
        <f>($G18*100000)/'численность населения'!$B12</f>
        <v>0</v>
      </c>
      <c r="I18" s="28">
        <v>1</v>
      </c>
      <c r="J18" s="31">
        <f>($I18*100000)/'численность населения'!$C12</f>
        <v>0.7852128712093849</v>
      </c>
      <c r="K18" s="35" t="e">
        <f t="shared" si="1"/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4</v>
      </c>
      <c r="C19" s="31">
        <f>ROUND($B19*100000/'численность населения'!$B13,1)</f>
        <v>9.8</v>
      </c>
      <c r="D19" s="28">
        <v>1</v>
      </c>
      <c r="E19" s="31">
        <f>ROUND($D19*100000/'численность населения'!$C13,1)</f>
        <v>2.5</v>
      </c>
      <c r="F19" s="35">
        <f t="shared" si="0"/>
        <v>-74.48979591836735</v>
      </c>
      <c r="G19" s="28">
        <v>1</v>
      </c>
      <c r="H19" s="31">
        <f>($G19*100000)/'численность населения'!$B13</f>
        <v>2.4402742868298395</v>
      </c>
      <c r="I19" s="28">
        <v>3</v>
      </c>
      <c r="J19" s="31">
        <f>($I19*100000)/'численность населения'!$C13</f>
        <v>7.488206075431195</v>
      </c>
      <c r="K19" s="35">
        <f t="shared" si="1"/>
        <v>206.85919676509496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5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1</v>
      </c>
      <c r="J20" s="31">
        <f>($I20*100000)/'численность населения'!$C14</f>
        <v>5.577244841048522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2.7</v>
      </c>
      <c r="D21" s="28">
        <v>1</v>
      </c>
      <c r="E21" s="31">
        <f>ROUND($D21*100000/'численность населения'!$C15,1)</f>
        <v>2.7</v>
      </c>
      <c r="F21" s="35">
        <f t="shared" si="0"/>
        <v>0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5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4</v>
      </c>
      <c r="C22" s="31">
        <f>ROUND($B22*100000/'численность населения'!$B16,1)</f>
        <v>8.2</v>
      </c>
      <c r="D22" s="28">
        <v>0</v>
      </c>
      <c r="E22" s="31">
        <f>ROUND($D22*100000/'численность населения'!$C16,1)</f>
        <v>0</v>
      </c>
      <c r="F22" s="35">
        <f t="shared" si="0"/>
        <v>-100</v>
      </c>
      <c r="G22" s="28">
        <v>1</v>
      </c>
      <c r="H22" s="31">
        <f>($G22*100000)/'численность населения'!$B16</f>
        <v>2.0506931342793866</v>
      </c>
      <c r="I22" s="28">
        <v>5</v>
      </c>
      <c r="J22" s="31">
        <f>($I22*100000)/'численность населения'!$C16</f>
        <v>10.350466806052953</v>
      </c>
      <c r="K22" s="35">
        <f t="shared" si="1"/>
        <v>404.73016333036617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1</v>
      </c>
      <c r="E23" s="31">
        <f>ROUND($D23*100000/'численность населения'!$C17,1)</f>
        <v>2.8</v>
      </c>
      <c r="F23" s="35">
        <f t="shared" si="0"/>
        <v>0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1</v>
      </c>
      <c r="C24" s="31">
        <f>ROUND($B24*100000/'численность населения'!$B18,1)</f>
        <v>0.8</v>
      </c>
      <c r="D24" s="28">
        <v>3</v>
      </c>
      <c r="E24" s="31">
        <f>ROUND($D24*100000/'численность населения'!$C18,1)</f>
        <v>2.4</v>
      </c>
      <c r="F24" s="35">
        <f t="shared" si="0"/>
        <v>200</v>
      </c>
      <c r="G24" s="28">
        <v>6</v>
      </c>
      <c r="H24" s="31">
        <f>($G24*100000)/'численность населения'!$B18</f>
        <v>4.883845865824474</v>
      </c>
      <c r="I24" s="28">
        <v>6</v>
      </c>
      <c r="J24" s="31">
        <f>($I24*100000)/'численность населения'!$C18</f>
        <v>4.823151125401929</v>
      </c>
      <c r="K24" s="35">
        <f t="shared" si="1"/>
        <v>-1.2427652733118968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3.2</v>
      </c>
      <c r="D25" s="28">
        <v>0</v>
      </c>
      <c r="E25" s="31">
        <f>ROUND($D25*100000/'численность населения'!$C19,1)</f>
        <v>0</v>
      </c>
      <c r="F25" s="35">
        <f t="shared" si="0"/>
        <v>-100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0</v>
      </c>
      <c r="E27" s="31">
        <f>ROUND($D27*100000/'численность населения'!$C21,1)</f>
        <v>0</v>
      </c>
      <c r="F27" s="35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1</v>
      </c>
      <c r="H29" s="31">
        <f>($G29*100000)/'численность населения'!$B23</f>
        <v>3.38971560286092</v>
      </c>
      <c r="I29" s="28">
        <v>0</v>
      </c>
      <c r="J29" s="31">
        <f>($I29*100000)/'численность населения'!$C23</f>
        <v>0</v>
      </c>
      <c r="K29" s="35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3</v>
      </c>
      <c r="E30" s="31">
        <f>ROUND($D30*100000/'численность населения'!$C24,1)</f>
        <v>6.7</v>
      </c>
      <c r="F30" s="35" t="e">
        <f t="shared" si="0"/>
        <v>#DIV/0!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62</v>
      </c>
      <c r="C31" s="25">
        <f>(B31*100000)/'численность населения'!B25</f>
        <v>3.7564146839461743</v>
      </c>
      <c r="D31" s="13">
        <f>SUM($D9:$D30)</f>
        <v>53</v>
      </c>
      <c r="E31" s="14">
        <f>($D31*100000)/'численность населения'!$C25</f>
        <v>3.193858150515085</v>
      </c>
      <c r="F31" s="35">
        <f t="shared" si="0"/>
        <v>-14.975890064408826</v>
      </c>
      <c r="G31" s="36">
        <f>SUM($G9:$G30)</f>
        <v>49</v>
      </c>
      <c r="H31" s="14">
        <f>($G31*100000)/'численность населения'!$B25</f>
        <v>2.9687793469897183</v>
      </c>
      <c r="I31" s="13">
        <f>SUM($I9:$I30)</f>
        <v>52</v>
      </c>
      <c r="J31" s="14">
        <f>($I31*100000)/'численность населения'!$C25</f>
        <v>3.1335966759770644</v>
      </c>
      <c r="K31" s="35">
        <f t="shared" si="1"/>
        <v>5.55168672789601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33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50" t="s">
        <v>32</v>
      </c>
      <c r="I35" s="51"/>
      <c r="J35" s="51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2020-06-01T03:22:59Z</cp:lastPrinted>
  <dcterms:created xsi:type="dcterms:W3CDTF">2003-07-30T02:22:18Z</dcterms:created>
  <dcterms:modified xsi:type="dcterms:W3CDTF">2020-06-29T04:59:03Z</dcterms:modified>
  <cp:category/>
  <cp:version/>
  <cp:contentType/>
  <cp:contentStatus/>
</cp:coreProperties>
</file>